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11-2024\1) výzva\"/>
    </mc:Choice>
  </mc:AlternateContent>
  <xr:revisionPtr revIDLastSave="0" documentId="13_ncr:1_{28E70B45-02E9-45D9-9CC4-566F6530640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KP!$A$6:$T$39</definedName>
    <definedName name="_xlnm.Print_Area" localSheetId="0">KP!$B$1:$T$42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G21" i="1"/>
  <c r="G22" i="1"/>
  <c r="G23" i="1"/>
  <c r="G24" i="1"/>
  <c r="G25" i="1"/>
  <c r="J21" i="1"/>
  <c r="K21" i="1"/>
  <c r="J22" i="1"/>
  <c r="K22" i="1"/>
  <c r="J23" i="1"/>
  <c r="K23" i="1"/>
  <c r="J24" i="1"/>
  <c r="K24" i="1"/>
  <c r="J25" i="1"/>
  <c r="K25" i="1"/>
  <c r="J7" i="1"/>
  <c r="G12" i="1"/>
  <c r="G13" i="1"/>
  <c r="G14" i="1"/>
  <c r="G15" i="1"/>
  <c r="G16" i="1"/>
  <c r="G17" i="1"/>
  <c r="G18" i="1"/>
  <c r="G19" i="1"/>
  <c r="G20" i="1"/>
  <c r="G11" i="1" l="1"/>
  <c r="G10" i="1"/>
  <c r="G9" i="1"/>
  <c r="G8" i="1"/>
  <c r="G7" i="1"/>
  <c r="K20" i="1" l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2" i="1" l="1"/>
  <c r="H42" i="1"/>
</calcChain>
</file>

<file path=xl/sharedStrings.xml><?xml version="1.0" encoding="utf-8"?>
<sst xmlns="http://schemas.openxmlformats.org/spreadsheetml/2006/main" count="150" uniqueCount="98">
  <si>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</si>
  <si>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</si>
  <si>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</si>
  <si>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</si>
  <si>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</si>
  <si>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</si>
  <si>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</si>
  <si>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</si>
  <si>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</si>
  <si>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</si>
  <si>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</si>
  <si>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</si>
  <si>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</si>
  <si>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30192124-6 - Fixy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</si>
  <si>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</si>
  <si>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</si>
  <si>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</si>
  <si>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</si>
  <si>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</si>
  <si>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</si>
  <si>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</si>
  <si>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</si>
  <si>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</si>
  <si>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</si>
  <si>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</si>
  <si>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</si>
  <si>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</si>
  <si>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</si>
  <si>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</si>
  <si>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011 - 2024</t>
  </si>
  <si>
    <t xml:space="preserve">Podložka A4 s klipem jednoduchá </t>
  </si>
  <si>
    <t>ks</t>
  </si>
  <si>
    <t>Formát A4, plast, kovový klip.</t>
  </si>
  <si>
    <t xml:space="preserve">Pro vkládání dokumentů do velikosti A4, prešpán 350 g. </t>
  </si>
  <si>
    <t>Euroobal A4 - hladký</t>
  </si>
  <si>
    <t>bal</t>
  </si>
  <si>
    <t>Čiré, min. 45 mic., balení 100 ks.</t>
  </si>
  <si>
    <t>Blok lepený bílý -  špalík 8-9 x 8-9 cm</t>
  </si>
  <si>
    <t>Slepený špalíček bílých papírů.</t>
  </si>
  <si>
    <t>Samolepící blok  75 x 75 mm ± 2 mm- neon - mix barev</t>
  </si>
  <si>
    <t>Adhezní bloček - neon, opatřen lepicí vrstvou pouze zpoloviny, nezanechává stopy po lepidle. Min. 100 lístků.</t>
  </si>
  <si>
    <t>Min. 50 listů, lepená vazba.</t>
  </si>
  <si>
    <t xml:space="preserve">Min. 40 listů. </t>
  </si>
  <si>
    <t xml:space="preserve">Papír kancelářský A4 kvalita"B"  </t>
  </si>
  <si>
    <t>Obálky C5 162 x 229 mm</t>
  </si>
  <si>
    <t>Samolepící, 1 bal/50ks</t>
  </si>
  <si>
    <t>Obálky B4 , 250 x 353 mm</t>
  </si>
  <si>
    <t>Samolepící bílé.</t>
  </si>
  <si>
    <t>Lepicí páska 25mm x 66m transparentní</t>
  </si>
  <si>
    <t>Kvalitní lepicí páska průhledná.</t>
  </si>
  <si>
    <t xml:space="preserve">ks </t>
  </si>
  <si>
    <t>Velmi jemný plastický hrot, šíře stopy 0,3 mm.</t>
  </si>
  <si>
    <t>Voděodolný, otěruvzdorný inkoust, šíře stopy 0,6 mm, ventilační uzávěr, na papír, folie, sklo, plasty, polystyrén.</t>
  </si>
  <si>
    <t>Samolepicí etikety bílá 70x36 mm</t>
  </si>
  <si>
    <t xml:space="preserve">Archy formátu A4, pro tisk v kopírkách, laserových a inkoustových tiskárnách. Min. 100 listů/ balení. </t>
  </si>
  <si>
    <t>Magnety 24 mm - mix barev</t>
  </si>
  <si>
    <t>Doplněk ke všem magnetickým tabulím, barevný mix, průměr 24 mm, min. 10 ks v balení.</t>
  </si>
  <si>
    <t>Připínáčky  pro nástěnky (špulky)</t>
  </si>
  <si>
    <t>Připínáčky s barevnou plastovou hlavou "špulka", mix barev, min. 100 ks v balení.</t>
  </si>
  <si>
    <t>Propustka k lékaři</t>
  </si>
  <si>
    <t>1 balení/100 listů.</t>
  </si>
  <si>
    <t xml:space="preserve">Rozešívačka </t>
  </si>
  <si>
    <t>Odstranění sešívacích drátků, kovové provedení + plast.</t>
  </si>
  <si>
    <t>Klip kovový 19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</si>
  <si>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</si>
  <si>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</si>
  <si>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</si>
  <si>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kancelářské velké</t>
  </si>
  <si>
    <t>Kvalitní nůžky z nerez oceli, ergonomické úchopy z nelámavé plastické hmoty, délka min. 25 mm.</t>
  </si>
  <si>
    <t>Kniha příchodů a odchodů</t>
  </si>
  <si>
    <t>Ekologický tiskopis, 40 stran, formát A4 na šířku.</t>
  </si>
  <si>
    <t>Kvalitní průhledný polypropylen, zavírání jedním drukem (patentem) na delší straně.</t>
  </si>
  <si>
    <t>Stiskací mechanismus, vyměnitelná gelová náplň, plastové tělo, jehlový hrot 0,5 mm pro tenké psaní.</t>
  </si>
  <si>
    <t>Popisovač lihový 1mm - sada 4ks</t>
  </si>
  <si>
    <t>sada</t>
  </si>
  <si>
    <t>Voděodolný, otěruvzdorný inkoust, vláknový hrot, ergonomický úchop, šíře stopy 1 mm, ventilační uzávěry, na fólie, filmy, sklo, plasty. 4 ks v balení.</t>
  </si>
  <si>
    <t>Pravítko 30cm</t>
  </si>
  <si>
    <t>Transparentní.</t>
  </si>
  <si>
    <t>Popisovač tabulový 2,5 mm - sada 4ks</t>
  </si>
  <si>
    <t>Stíratelný, světlostálý, kulatý, vláknový hrot, šíře stopy 2,5 mm, ventilační uzávěr. Na bílé tabule, sklo, PVC, porcelán. Sada 4 ks.</t>
  </si>
  <si>
    <t>21 dní</t>
  </si>
  <si>
    <t>NE</t>
  </si>
  <si>
    <t>SKM -Helena Honomichlová, 
Tel.: 37763 4883</t>
  </si>
  <si>
    <t>Univerzitní 12, 
301 00 Plzeň,
Menza 4</t>
  </si>
  <si>
    <t>SKM  - Jitka Hurtová,
Tel.: 37764 4851</t>
  </si>
  <si>
    <t>U3V - Mgr. Markéta Brůžková,
Tel.: 735 713 912</t>
  </si>
  <si>
    <t>Jungmannova 1, 
301 00 Plzeň,
Univerzita třetího věku,
místnost JJ 113b</t>
  </si>
  <si>
    <t>KKE -Ing. Marek Klimko, Ph.D.,
Tel.: 37763 8194</t>
  </si>
  <si>
    <t>Univerzitní 22,  
301 00 Plzeň, 
Fakutla strojní - Katedra energetických strojů a zařízení,
místnost UK 724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</si>
  <si>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</si>
  <si>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modré</t>
    </r>
  </si>
  <si>
    <t>Blok A5 lepený , linkovaný</t>
  </si>
  <si>
    <t>Sešit A4 čistý  linkovaný</t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</si>
  <si>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</si>
  <si>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</si>
  <si>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</si>
  <si>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čirá</t>
    </r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</si>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</sst>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9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center" vertical="center" wrapText="1"/>
    </xf>
    <xf numFmtId="0" fontId="20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9"/>
  <sheetViews>
    <sheetView tabSelected="1" zoomScale="80" zoomScaleNormal="80" workbookViewId="0">
      <selection activeCell="I9" sqref="I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1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29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17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18</v>
      </c>
      <c r="M6" s="29" t="s">
        <v>19</v>
      </c>
      <c r="N6" s="29" t="s">
        <v>26</v>
      </c>
      <c r="O6" s="29" t="s">
        <v>20</v>
      </c>
      <c r="P6" s="31" t="s">
        <v>21</v>
      </c>
      <c r="Q6" s="29" t="s">
        <v>22</v>
      </c>
      <c r="R6" s="29" t="s">
        <v>23</v>
      </c>
      <c r="S6" s="29" t="s">
        <v>24</v>
      </c>
      <c r="T6" s="29" t="s">
        <v>25</v>
      </c>
    </row>
    <row r="7" spans="1:20" ht="25.5" customHeight="1" thickTop="1" x14ac:dyDescent="0.25">
      <c r="A7" s="32"/>
      <c r="B7" s="33">
        <v>1</v>
      </c>
      <c r="C7" s="34" t="s">
        <v>30</v>
      </c>
      <c r="D7" s="35">
        <v>2</v>
      </c>
      <c r="E7" s="36" t="s">
        <v>31</v>
      </c>
      <c r="F7" s="37" t="s">
        <v>32</v>
      </c>
      <c r="G7" s="38">
        <f t="shared" ref="G7:G20" si="0">D7*H7</f>
        <v>80</v>
      </c>
      <c r="H7" s="39">
        <v>40</v>
      </c>
      <c r="I7" s="142"/>
      <c r="J7" s="40">
        <f t="shared" ref="J7:J20" si="1">D7*I7</f>
        <v>0</v>
      </c>
      <c r="K7" s="41" t="str">
        <f t="shared" ref="K7:K20" si="2">IF(ISNUMBER(I7), IF(I7&gt;H7,"NEVYHOVUJE","VYHOVUJE")," ")</f>
        <v xml:space="preserve"> </v>
      </c>
      <c r="L7" s="42" t="s">
        <v>28</v>
      </c>
      <c r="M7" s="43" t="s">
        <v>81</v>
      </c>
      <c r="N7" s="44"/>
      <c r="O7" s="44"/>
      <c r="P7" s="45" t="s">
        <v>82</v>
      </c>
      <c r="Q7" s="45" t="s">
        <v>83</v>
      </c>
      <c r="R7" s="46" t="s">
        <v>80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90</v>
      </c>
      <c r="D8" s="49">
        <v>15</v>
      </c>
      <c r="E8" s="50" t="s">
        <v>31</v>
      </c>
      <c r="F8" s="51" t="s">
        <v>33</v>
      </c>
      <c r="G8" s="52">
        <f t="shared" si="0"/>
        <v>165</v>
      </c>
      <c r="H8" s="53">
        <v>11</v>
      </c>
      <c r="I8" s="143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34</v>
      </c>
      <c r="D9" s="49">
        <v>3</v>
      </c>
      <c r="E9" s="50" t="s">
        <v>35</v>
      </c>
      <c r="F9" s="51" t="s">
        <v>36</v>
      </c>
      <c r="G9" s="52">
        <f t="shared" si="0"/>
        <v>306</v>
      </c>
      <c r="H9" s="53">
        <v>102</v>
      </c>
      <c r="I9" s="143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37</v>
      </c>
      <c r="D10" s="49">
        <v>10</v>
      </c>
      <c r="E10" s="50" t="s">
        <v>31</v>
      </c>
      <c r="F10" s="51" t="s">
        <v>38</v>
      </c>
      <c r="G10" s="52">
        <f t="shared" si="0"/>
        <v>280</v>
      </c>
      <c r="H10" s="53">
        <v>28</v>
      </c>
      <c r="I10" s="143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39</v>
      </c>
      <c r="D11" s="49">
        <v>5</v>
      </c>
      <c r="E11" s="61" t="s">
        <v>31</v>
      </c>
      <c r="F11" s="62" t="s">
        <v>40</v>
      </c>
      <c r="G11" s="52">
        <f t="shared" si="0"/>
        <v>85</v>
      </c>
      <c r="H11" s="53">
        <v>17</v>
      </c>
      <c r="I11" s="143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91</v>
      </c>
      <c r="D12" s="49">
        <v>10</v>
      </c>
      <c r="E12" s="50" t="s">
        <v>31</v>
      </c>
      <c r="F12" s="51" t="s">
        <v>41</v>
      </c>
      <c r="G12" s="52">
        <f t="shared" si="0"/>
        <v>160</v>
      </c>
      <c r="H12" s="53">
        <v>16</v>
      </c>
      <c r="I12" s="143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92</v>
      </c>
      <c r="D13" s="49">
        <v>5</v>
      </c>
      <c r="E13" s="50" t="s">
        <v>31</v>
      </c>
      <c r="F13" s="51" t="s">
        <v>42</v>
      </c>
      <c r="G13" s="52">
        <f t="shared" si="0"/>
        <v>100</v>
      </c>
      <c r="H13" s="53">
        <v>20</v>
      </c>
      <c r="I13" s="143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107.25" customHeight="1" x14ac:dyDescent="0.25">
      <c r="A14" s="27"/>
      <c r="B14" s="47">
        <v>8</v>
      </c>
      <c r="C14" s="48" t="s">
        <v>43</v>
      </c>
      <c r="D14" s="49">
        <v>10</v>
      </c>
      <c r="E14" s="50" t="s">
        <v>35</v>
      </c>
      <c r="F14" s="51" t="s">
        <v>89</v>
      </c>
      <c r="G14" s="52">
        <f t="shared" si="0"/>
        <v>1250</v>
      </c>
      <c r="H14" s="53">
        <v>125</v>
      </c>
      <c r="I14" s="143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44</v>
      </c>
      <c r="D15" s="49">
        <v>2</v>
      </c>
      <c r="E15" s="50" t="s">
        <v>35</v>
      </c>
      <c r="F15" s="51" t="s">
        <v>45</v>
      </c>
      <c r="G15" s="52">
        <f t="shared" si="0"/>
        <v>106</v>
      </c>
      <c r="H15" s="53">
        <v>53</v>
      </c>
      <c r="I15" s="143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46</v>
      </c>
      <c r="D16" s="49">
        <v>10</v>
      </c>
      <c r="E16" s="50" t="s">
        <v>31</v>
      </c>
      <c r="F16" s="51" t="s">
        <v>47</v>
      </c>
      <c r="G16" s="52">
        <f t="shared" si="0"/>
        <v>23</v>
      </c>
      <c r="H16" s="53">
        <v>2.2999999999999998</v>
      </c>
      <c r="I16" s="143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48</v>
      </c>
      <c r="D17" s="49">
        <v>5</v>
      </c>
      <c r="E17" s="50" t="s">
        <v>31</v>
      </c>
      <c r="F17" s="51" t="s">
        <v>49</v>
      </c>
      <c r="G17" s="52">
        <f t="shared" si="0"/>
        <v>125</v>
      </c>
      <c r="H17" s="53">
        <v>25</v>
      </c>
      <c r="I17" s="143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93</v>
      </c>
      <c r="D18" s="49">
        <v>5</v>
      </c>
      <c r="E18" s="50" t="s">
        <v>50</v>
      </c>
      <c r="F18" s="51" t="s">
        <v>51</v>
      </c>
      <c r="G18" s="52">
        <f t="shared" si="0"/>
        <v>55</v>
      </c>
      <c r="H18" s="53">
        <v>11</v>
      </c>
      <c r="I18" s="143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94</v>
      </c>
      <c r="D19" s="49">
        <v>5</v>
      </c>
      <c r="E19" s="50" t="s">
        <v>31</v>
      </c>
      <c r="F19" s="51" t="s">
        <v>52</v>
      </c>
      <c r="G19" s="52">
        <f t="shared" si="0"/>
        <v>75</v>
      </c>
      <c r="H19" s="53">
        <v>15</v>
      </c>
      <c r="I19" s="143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53</v>
      </c>
      <c r="D20" s="49">
        <v>2</v>
      </c>
      <c r="E20" s="50" t="s">
        <v>35</v>
      </c>
      <c r="F20" s="51" t="s">
        <v>54</v>
      </c>
      <c r="G20" s="52">
        <f t="shared" si="0"/>
        <v>360</v>
      </c>
      <c r="H20" s="53">
        <v>180</v>
      </c>
      <c r="I20" s="143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55</v>
      </c>
      <c r="D21" s="49">
        <v>1</v>
      </c>
      <c r="E21" s="50" t="s">
        <v>35</v>
      </c>
      <c r="F21" s="51" t="s">
        <v>56</v>
      </c>
      <c r="G21" s="52">
        <f t="shared" ref="G21:G39" si="3">D21*H21</f>
        <v>35</v>
      </c>
      <c r="H21" s="53">
        <v>35</v>
      </c>
      <c r="I21" s="143"/>
      <c r="J21" s="54">
        <f t="shared" ref="J21:J25" si="4">D21*I21</f>
        <v>0</v>
      </c>
      <c r="K21" s="55" t="str">
        <f t="shared" ref="K21:K25" si="5">IF(ISNUMBER(I21), IF(I21&gt;H21,"NEVYHOVUJE","VYHOVUJE")," ")</f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57</v>
      </c>
      <c r="D22" s="49">
        <v>1</v>
      </c>
      <c r="E22" s="50" t="s">
        <v>35</v>
      </c>
      <c r="F22" s="51" t="s">
        <v>58</v>
      </c>
      <c r="G22" s="52">
        <f t="shared" si="3"/>
        <v>45</v>
      </c>
      <c r="H22" s="53">
        <v>45</v>
      </c>
      <c r="I22" s="143"/>
      <c r="J22" s="54">
        <f t="shared" si="4"/>
        <v>0</v>
      </c>
      <c r="K22" s="55" t="str">
        <f t="shared" si="5"/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59</v>
      </c>
      <c r="D23" s="49">
        <v>5</v>
      </c>
      <c r="E23" s="50" t="s">
        <v>35</v>
      </c>
      <c r="F23" s="51" t="s">
        <v>60</v>
      </c>
      <c r="G23" s="52">
        <f t="shared" si="3"/>
        <v>100</v>
      </c>
      <c r="H23" s="53">
        <v>20</v>
      </c>
      <c r="I23" s="143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61</v>
      </c>
      <c r="D24" s="49">
        <v>2</v>
      </c>
      <c r="E24" s="50" t="s">
        <v>31</v>
      </c>
      <c r="F24" s="51" t="s">
        <v>62</v>
      </c>
      <c r="G24" s="52">
        <f t="shared" si="3"/>
        <v>32</v>
      </c>
      <c r="H24" s="53">
        <v>16</v>
      </c>
      <c r="I24" s="143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63</v>
      </c>
      <c r="D25" s="49">
        <v>2</v>
      </c>
      <c r="E25" s="50" t="s">
        <v>35</v>
      </c>
      <c r="F25" s="51" t="s">
        <v>64</v>
      </c>
      <c r="G25" s="52">
        <f t="shared" si="3"/>
        <v>30</v>
      </c>
      <c r="H25" s="53">
        <v>15</v>
      </c>
      <c r="I25" s="143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42" customHeight="1" x14ac:dyDescent="0.25">
      <c r="A26" s="27"/>
      <c r="B26" s="47">
        <v>20</v>
      </c>
      <c r="C26" s="48" t="s">
        <v>65</v>
      </c>
      <c r="D26" s="49">
        <v>10</v>
      </c>
      <c r="E26" s="50" t="s">
        <v>31</v>
      </c>
      <c r="F26" s="51" t="s">
        <v>66</v>
      </c>
      <c r="G26" s="52">
        <f t="shared" si="3"/>
        <v>450</v>
      </c>
      <c r="H26" s="53">
        <v>45</v>
      </c>
      <c r="I26" s="143"/>
      <c r="J26" s="54">
        <f t="shared" ref="J26:J39" si="6">D26*I26</f>
        <v>0</v>
      </c>
      <c r="K26" s="55" t="str">
        <f t="shared" ref="K26:K39" si="7">IF(ISNUMBER(I26), IF(I26&gt;H26,"NEVYHOVUJE","VYHOVUJE")," ")</f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67</v>
      </c>
      <c r="D27" s="49">
        <v>2</v>
      </c>
      <c r="E27" s="50" t="s">
        <v>31</v>
      </c>
      <c r="F27" s="51" t="s">
        <v>68</v>
      </c>
      <c r="G27" s="52">
        <f t="shared" si="3"/>
        <v>160</v>
      </c>
      <c r="H27" s="53">
        <v>80</v>
      </c>
      <c r="I27" s="143"/>
      <c r="J27" s="54">
        <f t="shared" si="6"/>
        <v>0</v>
      </c>
      <c r="K27" s="55" t="str">
        <f t="shared" si="7"/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5.5" customHeight="1" thickBot="1" x14ac:dyDescent="0.3">
      <c r="A28" s="27"/>
      <c r="B28" s="63">
        <v>22</v>
      </c>
      <c r="C28" s="64" t="s">
        <v>69</v>
      </c>
      <c r="D28" s="65">
        <v>10</v>
      </c>
      <c r="E28" s="66" t="s">
        <v>31</v>
      </c>
      <c r="F28" s="67" t="s">
        <v>70</v>
      </c>
      <c r="G28" s="68">
        <f t="shared" si="3"/>
        <v>340</v>
      </c>
      <c r="H28" s="69">
        <v>34</v>
      </c>
      <c r="I28" s="144"/>
      <c r="J28" s="70">
        <f t="shared" si="6"/>
        <v>0</v>
      </c>
      <c r="K28" s="71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5.5" customHeight="1" x14ac:dyDescent="0.25">
      <c r="A29" s="27"/>
      <c r="B29" s="72">
        <v>23</v>
      </c>
      <c r="C29" s="73" t="s">
        <v>95</v>
      </c>
      <c r="D29" s="74">
        <v>10</v>
      </c>
      <c r="E29" s="75" t="s">
        <v>31</v>
      </c>
      <c r="F29" s="76" t="s">
        <v>71</v>
      </c>
      <c r="G29" s="77">
        <f t="shared" si="3"/>
        <v>160</v>
      </c>
      <c r="H29" s="78">
        <v>16</v>
      </c>
      <c r="I29" s="145"/>
      <c r="J29" s="79">
        <f t="shared" si="6"/>
        <v>0</v>
      </c>
      <c r="K29" s="80" t="str">
        <f t="shared" si="7"/>
        <v xml:space="preserve"> </v>
      </c>
      <c r="L29" s="81" t="s">
        <v>28</v>
      </c>
      <c r="M29" s="81" t="s">
        <v>81</v>
      </c>
      <c r="N29" s="82"/>
      <c r="O29" s="82"/>
      <c r="P29" s="81" t="s">
        <v>84</v>
      </c>
      <c r="Q29" s="81" t="s">
        <v>83</v>
      </c>
      <c r="R29" s="83" t="s">
        <v>80</v>
      </c>
      <c r="S29" s="82"/>
      <c r="T29" s="84" t="s">
        <v>12</v>
      </c>
    </row>
    <row r="30" spans="1:20" ht="25.5" customHeight="1" x14ac:dyDescent="0.25">
      <c r="A30" s="27"/>
      <c r="B30" s="47">
        <v>24</v>
      </c>
      <c r="C30" s="48" t="s">
        <v>96</v>
      </c>
      <c r="D30" s="49">
        <v>10</v>
      </c>
      <c r="E30" s="50" t="s">
        <v>31</v>
      </c>
      <c r="F30" s="51" t="s">
        <v>71</v>
      </c>
      <c r="G30" s="52">
        <f t="shared" si="3"/>
        <v>200</v>
      </c>
      <c r="H30" s="53">
        <v>20</v>
      </c>
      <c r="I30" s="143"/>
      <c r="J30" s="54">
        <f t="shared" si="6"/>
        <v>0</v>
      </c>
      <c r="K30" s="55" t="str">
        <f t="shared" si="7"/>
        <v xml:space="preserve"> </v>
      </c>
      <c r="L30" s="85"/>
      <c r="M30" s="85"/>
      <c r="N30" s="58"/>
      <c r="O30" s="58"/>
      <c r="P30" s="86"/>
      <c r="Q30" s="86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34</v>
      </c>
      <c r="D31" s="49">
        <v>3</v>
      </c>
      <c r="E31" s="50" t="s">
        <v>35</v>
      </c>
      <c r="F31" s="51" t="s">
        <v>36</v>
      </c>
      <c r="G31" s="52">
        <f t="shared" si="3"/>
        <v>306</v>
      </c>
      <c r="H31" s="53">
        <v>102</v>
      </c>
      <c r="I31" s="143"/>
      <c r="J31" s="54">
        <f t="shared" si="6"/>
        <v>0</v>
      </c>
      <c r="K31" s="55" t="str">
        <f t="shared" si="7"/>
        <v xml:space="preserve"> </v>
      </c>
      <c r="L31" s="85"/>
      <c r="M31" s="85"/>
      <c r="N31" s="58"/>
      <c r="O31" s="58"/>
      <c r="P31" s="86"/>
      <c r="Q31" s="86"/>
      <c r="R31" s="60"/>
      <c r="S31" s="58"/>
      <c r="T31" s="57"/>
    </row>
    <row r="32" spans="1:20" ht="105.75" customHeight="1" x14ac:dyDescent="0.25">
      <c r="A32" s="27"/>
      <c r="B32" s="47">
        <v>26</v>
      </c>
      <c r="C32" s="48" t="s">
        <v>43</v>
      </c>
      <c r="D32" s="49">
        <v>20</v>
      </c>
      <c r="E32" s="50" t="s">
        <v>35</v>
      </c>
      <c r="F32" s="51" t="s">
        <v>89</v>
      </c>
      <c r="G32" s="52">
        <f t="shared" si="3"/>
        <v>2500</v>
      </c>
      <c r="H32" s="53">
        <v>125</v>
      </c>
      <c r="I32" s="143"/>
      <c r="J32" s="54">
        <f t="shared" si="6"/>
        <v>0</v>
      </c>
      <c r="K32" s="55" t="str">
        <f t="shared" si="7"/>
        <v xml:space="preserve"> </v>
      </c>
      <c r="L32" s="85"/>
      <c r="M32" s="85"/>
      <c r="N32" s="58"/>
      <c r="O32" s="58"/>
      <c r="P32" s="86"/>
      <c r="Q32" s="86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46</v>
      </c>
      <c r="D33" s="49">
        <v>150</v>
      </c>
      <c r="E33" s="50" t="s">
        <v>31</v>
      </c>
      <c r="F33" s="51" t="s">
        <v>47</v>
      </c>
      <c r="G33" s="52">
        <f t="shared" si="3"/>
        <v>345</v>
      </c>
      <c r="H33" s="53">
        <v>2.2999999999999998</v>
      </c>
      <c r="I33" s="143"/>
      <c r="J33" s="54">
        <f t="shared" si="6"/>
        <v>0</v>
      </c>
      <c r="K33" s="55" t="str">
        <f t="shared" si="7"/>
        <v xml:space="preserve"> </v>
      </c>
      <c r="L33" s="85"/>
      <c r="M33" s="85"/>
      <c r="N33" s="58"/>
      <c r="O33" s="58"/>
      <c r="P33" s="86"/>
      <c r="Q33" s="86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97</v>
      </c>
      <c r="D34" s="49">
        <v>20</v>
      </c>
      <c r="E34" s="50" t="s">
        <v>31</v>
      </c>
      <c r="F34" s="51" t="s">
        <v>72</v>
      </c>
      <c r="G34" s="52">
        <f t="shared" si="3"/>
        <v>300</v>
      </c>
      <c r="H34" s="53">
        <v>15</v>
      </c>
      <c r="I34" s="143"/>
      <c r="J34" s="54">
        <f t="shared" si="6"/>
        <v>0</v>
      </c>
      <c r="K34" s="55" t="str">
        <f t="shared" si="7"/>
        <v xml:space="preserve"> </v>
      </c>
      <c r="L34" s="85"/>
      <c r="M34" s="85"/>
      <c r="N34" s="58"/>
      <c r="O34" s="58"/>
      <c r="P34" s="86"/>
      <c r="Q34" s="86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73</v>
      </c>
      <c r="D35" s="49">
        <v>1</v>
      </c>
      <c r="E35" s="50" t="s">
        <v>74</v>
      </c>
      <c r="F35" s="51" t="s">
        <v>75</v>
      </c>
      <c r="G35" s="52">
        <f t="shared" si="3"/>
        <v>55</v>
      </c>
      <c r="H35" s="53">
        <v>55</v>
      </c>
      <c r="I35" s="143"/>
      <c r="J35" s="54">
        <f t="shared" si="6"/>
        <v>0</v>
      </c>
      <c r="K35" s="55" t="str">
        <f t="shared" si="7"/>
        <v xml:space="preserve"> </v>
      </c>
      <c r="L35" s="85"/>
      <c r="M35" s="85"/>
      <c r="N35" s="58"/>
      <c r="O35" s="58"/>
      <c r="P35" s="86"/>
      <c r="Q35" s="86"/>
      <c r="R35" s="60"/>
      <c r="S35" s="58"/>
      <c r="T35" s="57"/>
    </row>
    <row r="36" spans="1:20" ht="41.25" customHeight="1" x14ac:dyDescent="0.25">
      <c r="A36" s="27"/>
      <c r="B36" s="47">
        <v>30</v>
      </c>
      <c r="C36" s="48" t="s">
        <v>65</v>
      </c>
      <c r="D36" s="49">
        <v>5</v>
      </c>
      <c r="E36" s="50" t="s">
        <v>31</v>
      </c>
      <c r="F36" s="51" t="s">
        <v>66</v>
      </c>
      <c r="G36" s="52">
        <f t="shared" si="3"/>
        <v>225</v>
      </c>
      <c r="H36" s="53">
        <v>45</v>
      </c>
      <c r="I36" s="143"/>
      <c r="J36" s="54">
        <f t="shared" si="6"/>
        <v>0</v>
      </c>
      <c r="K36" s="55" t="str">
        <f t="shared" si="7"/>
        <v xml:space="preserve"> </v>
      </c>
      <c r="L36" s="85"/>
      <c r="M36" s="85"/>
      <c r="N36" s="58"/>
      <c r="O36" s="58"/>
      <c r="P36" s="86"/>
      <c r="Q36" s="86"/>
      <c r="R36" s="60"/>
      <c r="S36" s="58"/>
      <c r="T36" s="57"/>
    </row>
    <row r="37" spans="1:20" ht="25.5" customHeight="1" thickBot="1" x14ac:dyDescent="0.3">
      <c r="A37" s="27"/>
      <c r="B37" s="87">
        <v>31</v>
      </c>
      <c r="C37" s="88" t="s">
        <v>76</v>
      </c>
      <c r="D37" s="89">
        <v>1</v>
      </c>
      <c r="E37" s="90" t="s">
        <v>31</v>
      </c>
      <c r="F37" s="91" t="s">
        <v>77</v>
      </c>
      <c r="G37" s="92">
        <f t="shared" si="3"/>
        <v>13</v>
      </c>
      <c r="H37" s="93">
        <v>13</v>
      </c>
      <c r="I37" s="146"/>
      <c r="J37" s="94">
        <f t="shared" si="6"/>
        <v>0</v>
      </c>
      <c r="K37" s="95" t="str">
        <f t="shared" si="7"/>
        <v xml:space="preserve"> </v>
      </c>
      <c r="L37" s="96"/>
      <c r="M37" s="96"/>
      <c r="N37" s="97"/>
      <c r="O37" s="97"/>
      <c r="P37" s="98"/>
      <c r="Q37" s="98"/>
      <c r="R37" s="99"/>
      <c r="S37" s="97"/>
      <c r="T37" s="100"/>
    </row>
    <row r="38" spans="1:20" ht="109.5" customHeight="1" thickBot="1" x14ac:dyDescent="0.3">
      <c r="A38" s="27"/>
      <c r="B38" s="101">
        <v>32</v>
      </c>
      <c r="C38" s="102" t="s">
        <v>43</v>
      </c>
      <c r="D38" s="103">
        <v>60</v>
      </c>
      <c r="E38" s="104" t="s">
        <v>35</v>
      </c>
      <c r="F38" s="105" t="s">
        <v>89</v>
      </c>
      <c r="G38" s="106">
        <f t="shared" si="3"/>
        <v>7500</v>
      </c>
      <c r="H38" s="107">
        <v>125</v>
      </c>
      <c r="I38" s="147"/>
      <c r="J38" s="108">
        <f t="shared" si="6"/>
        <v>0</v>
      </c>
      <c r="K38" s="109" t="str">
        <f t="shared" si="7"/>
        <v xml:space="preserve"> </v>
      </c>
      <c r="L38" s="110" t="s">
        <v>28</v>
      </c>
      <c r="M38" s="110" t="s">
        <v>81</v>
      </c>
      <c r="N38" s="111"/>
      <c r="O38" s="111"/>
      <c r="P38" s="110" t="s">
        <v>85</v>
      </c>
      <c r="Q38" s="110" t="s">
        <v>86</v>
      </c>
      <c r="R38" s="112" t="s">
        <v>80</v>
      </c>
      <c r="S38" s="111"/>
      <c r="T38" s="113" t="s">
        <v>12</v>
      </c>
    </row>
    <row r="39" spans="1:20" ht="97.5" customHeight="1" thickBot="1" x14ac:dyDescent="0.3">
      <c r="A39" s="27"/>
      <c r="B39" s="114">
        <v>33</v>
      </c>
      <c r="C39" s="115" t="s">
        <v>78</v>
      </c>
      <c r="D39" s="116">
        <v>10</v>
      </c>
      <c r="E39" s="117" t="s">
        <v>74</v>
      </c>
      <c r="F39" s="118" t="s">
        <v>79</v>
      </c>
      <c r="G39" s="119">
        <f t="shared" si="3"/>
        <v>560</v>
      </c>
      <c r="H39" s="120">
        <v>56</v>
      </c>
      <c r="I39" s="148"/>
      <c r="J39" s="121">
        <f t="shared" si="6"/>
        <v>0</v>
      </c>
      <c r="K39" s="122" t="str">
        <f t="shared" si="7"/>
        <v xml:space="preserve"> </v>
      </c>
      <c r="L39" s="123" t="s">
        <v>28</v>
      </c>
      <c r="M39" s="123" t="s">
        <v>81</v>
      </c>
      <c r="N39" s="124"/>
      <c r="O39" s="124"/>
      <c r="P39" s="123" t="s">
        <v>87</v>
      </c>
      <c r="Q39" s="123" t="s">
        <v>88</v>
      </c>
      <c r="R39" s="125" t="s">
        <v>80</v>
      </c>
      <c r="S39" s="124"/>
      <c r="T39" s="126" t="s">
        <v>13</v>
      </c>
    </row>
    <row r="40" spans="1:20" ht="16.5" thickTop="1" thickBot="1" x14ac:dyDescent="0.3">
      <c r="C40" s="1"/>
      <c r="D40" s="1"/>
      <c r="E40" s="1"/>
      <c r="F40" s="1"/>
      <c r="G40" s="1"/>
      <c r="J40" s="127"/>
    </row>
    <row r="41" spans="1:20" ht="60.75" customHeight="1" thickTop="1" thickBot="1" x14ac:dyDescent="0.3">
      <c r="B41" s="128" t="s">
        <v>9</v>
      </c>
      <c r="C41" s="128"/>
      <c r="D41" s="128"/>
      <c r="E41" s="128"/>
      <c r="F41" s="128"/>
      <c r="G41" s="129"/>
      <c r="H41" s="130" t="s">
        <v>10</v>
      </c>
      <c r="I41" s="131" t="s">
        <v>11</v>
      </c>
      <c r="J41" s="132"/>
      <c r="K41" s="133"/>
      <c r="S41" s="24"/>
      <c r="T41" s="134"/>
    </row>
    <row r="42" spans="1:20" ht="33" customHeight="1" thickTop="1" thickBot="1" x14ac:dyDescent="0.3">
      <c r="B42" s="135" t="s">
        <v>27</v>
      </c>
      <c r="C42" s="135"/>
      <c r="D42" s="135"/>
      <c r="E42" s="135"/>
      <c r="F42" s="135"/>
      <c r="G42" s="136"/>
      <c r="H42" s="137">
        <f>SUM(G7:G39)</f>
        <v>16526</v>
      </c>
      <c r="I42" s="138">
        <f>SUM(J7:J39)</f>
        <v>0</v>
      </c>
      <c r="J42" s="139"/>
      <c r="K42" s="140"/>
    </row>
    <row r="43" spans="1:20" ht="14.25" customHeight="1" thickTop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</sheetData>
  <sheetProtection algorithmName="SHA-512" hashValue="csnzMx3Cukk0ICJ9VFh1e5jlqMI25+r0JkGgIuBfcmG6tAwty297yiaEepc/hzJufT4CP+99PUlb75+R31ClRg==" saltValue="siCuBwNTzEfSQfOIrkrUvA==" spinCount="100000" sheet="1" objects="1" scenarios="1"/>
  <mergeCells count="24">
    <mergeCell ref="B42:F42"/>
    <mergeCell ref="I42:K42"/>
    <mergeCell ref="B41:F41"/>
    <mergeCell ref="B1:D1"/>
    <mergeCell ref="I41:K41"/>
    <mergeCell ref="I2:R3"/>
    <mergeCell ref="R29:R37"/>
    <mergeCell ref="P29:P37"/>
    <mergeCell ref="L7:L28"/>
    <mergeCell ref="L29:L37"/>
    <mergeCell ref="M7:M28"/>
    <mergeCell ref="M29:M37"/>
    <mergeCell ref="N7:N28"/>
    <mergeCell ref="N29:N37"/>
    <mergeCell ref="O7:O28"/>
    <mergeCell ref="O29:O37"/>
    <mergeCell ref="Q29:Q37"/>
    <mergeCell ref="T7:T28"/>
    <mergeCell ref="S7:S28"/>
    <mergeCell ref="R7:R28"/>
    <mergeCell ref="P7:P28"/>
    <mergeCell ref="Q7:Q28"/>
    <mergeCell ref="S29:S37"/>
    <mergeCell ref="T29:T37"/>
  </mergeCells>
  <conditionalFormatting sqref="B7:B3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9">
    <cfRule type="containsBlanks" dxfId="5" priority="22">
      <formula>LEN(TRIM(D7))=0</formula>
    </cfRule>
  </conditionalFormatting>
  <conditionalFormatting sqref="I7:I3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3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2024-02-20T13:06:10Z</cp:lastPrinted>
  <dcterms:created xsi:type="dcterms:W3CDTF">2014-03-05T12:43:32Z</dcterms:created>
  <dcterms:modified xsi:type="dcterms:W3CDTF">2024-02-20T13:42:22Z</dcterms:modified>
</cp:coreProperties>
</file>